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gangocvu/Downloads/Tuonthi/ACCA/F9/Investment appraisal/"/>
    </mc:Choice>
  </mc:AlternateContent>
  <bookViews>
    <workbookView xWindow="1280" yWindow="460" windowWidth="24240" windowHeight="150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4" i="1"/>
  <c r="C18" i="1"/>
  <c r="C17" i="1"/>
  <c r="G12" i="1"/>
  <c r="G13" i="1"/>
  <c r="F12" i="1"/>
  <c r="F13" i="1"/>
  <c r="E12" i="1"/>
  <c r="E13" i="1"/>
  <c r="D12" i="1"/>
  <c r="D13" i="1"/>
  <c r="C12" i="1"/>
  <c r="C13" i="1"/>
  <c r="G15" i="1"/>
  <c r="G16" i="1"/>
  <c r="F15" i="1"/>
  <c r="F16" i="1"/>
  <c r="E15" i="1"/>
  <c r="E16" i="1"/>
  <c r="D15" i="1"/>
  <c r="D16" i="1"/>
  <c r="C15" i="1"/>
  <c r="C16" i="1"/>
  <c r="C14" i="1"/>
</calcChain>
</file>

<file path=xl/sharedStrings.xml><?xml version="1.0" encoding="utf-8"?>
<sst xmlns="http://schemas.openxmlformats.org/spreadsheetml/2006/main" count="22" uniqueCount="21">
  <si>
    <t>Chỉ tiêu</t>
  </si>
  <si>
    <t>Năm 0</t>
  </si>
  <si>
    <t>Năm 1</t>
  </si>
  <si>
    <t>Năm 2</t>
  </si>
  <si>
    <t>Năm 3</t>
  </si>
  <si>
    <t>Năm 4</t>
  </si>
  <si>
    <t>1. Dòng tiền vào</t>
  </si>
  <si>
    <t>Dòng tiền từ HĐKD</t>
  </si>
  <si>
    <t>Thu hồi VLĐ</t>
  </si>
  <si>
    <t>2. Dòng tiền ra</t>
  </si>
  <si>
    <t>Vốn ban đầu</t>
  </si>
  <si>
    <t>Vốn bổ sung</t>
  </si>
  <si>
    <t>3. Dòng tiền thuần</t>
  </si>
  <si>
    <t>Hệ số chiết khấu tại 10%</t>
  </si>
  <si>
    <t xml:space="preserve">CÔNG THỨC TÍNH NPV VÀ IRR </t>
  </si>
  <si>
    <t>EXCEL</t>
  </si>
  <si>
    <t>Present value</t>
  </si>
  <si>
    <t>Hệ số chiết khấu tại 15%</t>
  </si>
  <si>
    <t>NPVa</t>
  </si>
  <si>
    <t>NPVb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</si>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</sst>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8" formatCode="0.0%"/>
    <numFmt numFmtId="169" formatCode="0.000%"/>
    <numFmt numFmtId="172" formatCode="_(* #,##0.00_);_(* \(#,##0.00\);_(* &quot;-&quot;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9" fontId="3" fillId="0" borderId="0" xfId="0" applyNumberFormat="1" applyFont="1"/>
    <xf numFmtId="172" fontId="6" fillId="0" borderId="0" xfId="1" applyNumberFormat="1" applyFont="1"/>
    <xf numFmtId="2" fontId="6" fillId="0" borderId="0" xfId="0" applyNumberFormat="1" applyFont="1"/>
    <xf numFmtId="2" fontId="3" fillId="0" borderId="0" xfId="0" applyNumberFormat="1" applyFont="1"/>
    <xf numFmtId="169" fontId="3" fillId="0" borderId="0" xfId="2" applyNumberFormat="1" applyFont="1"/>
    <xf numFmtId="10" fontId="3" fillId="0" borderId="0" xfId="2" applyNumberFormat="1" applyFont="1"/>
    <xf numFmtId="2" fontId="5" fillId="3" borderId="0" xfId="0" applyNumberFormat="1" applyFont="1" applyFill="1"/>
    <xf numFmtId="172" fontId="2" fillId="3" borderId="0" xfId="1" applyNumberFormat="1" applyFont="1" applyFill="1"/>
    <xf numFmtId="168" fontId="2" fillId="3" borderId="0" xfId="2" applyNumberFormat="1" applyFont="1" applyFill="1"/>
    <xf numFmtId="0" fontId="4" fillId="4" borderId="0" xfId="0" applyFont="1" applyFill="1" applyAlignment="1">
      <alignment horizontal="center"/>
    </xf>
    <xf numFmtId="172" fontId="2" fillId="2" borderId="0" xfId="1" applyNumberFormat="1" applyFont="1" applyFill="1"/>
    <xf numFmtId="168" fontId="2" fillId="2" borderId="0" xfId="0" applyNumberFormat="1" applyFont="1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topLeftCell="A2" zoomScale="168" zoomScaleNormal="168" workbookViewId="0">
      <selection activeCell="D10" sqref="D10"/>
    </sheetView>
  </sheetViews>
  <sheetFormatPr baseColWidth="10" defaultRowHeight="16" x14ac:dyDescent="0.2"/>
  <cols>
    <col min="1" max="1" width="10.83203125" style="2"/>
    <col min="2" max="2" width="25" style="2" customWidth="1"/>
    <col min="3" max="3" width="12" style="2" customWidth="1"/>
    <col min="4" max="7" width="10.83203125" style="2"/>
    <col min="8" max="8" width="10.83203125" style="2" customWidth="1"/>
    <col min="9" max="16384" width="10.83203125" style="2"/>
  </cols>
  <sheetData>
    <row r="1" spans="2:8" x14ac:dyDescent="0.2">
      <c r="B1" s="1" t="s">
        <v>14</v>
      </c>
    </row>
    <row r="2" spans="2:8" x14ac:dyDescent="0.2">
      <c r="B2" s="1"/>
    </row>
    <row r="4" spans="2:8" x14ac:dyDescent="0.2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15</v>
      </c>
    </row>
    <row r="5" spans="2:8" x14ac:dyDescent="0.2">
      <c r="B5" s="3" t="s">
        <v>6</v>
      </c>
      <c r="C5" s="4"/>
      <c r="D5" s="4"/>
      <c r="E5" s="4"/>
      <c r="F5" s="4"/>
      <c r="G5" s="4"/>
    </row>
    <row r="6" spans="2:8" x14ac:dyDescent="0.2">
      <c r="B6" s="4" t="s">
        <v>7</v>
      </c>
      <c r="C6" s="4"/>
      <c r="D6" s="4">
        <v>2</v>
      </c>
      <c r="E6" s="4">
        <v>2</v>
      </c>
      <c r="F6" s="4">
        <v>2</v>
      </c>
      <c r="G6" s="4">
        <v>2</v>
      </c>
    </row>
    <row r="7" spans="2:8" x14ac:dyDescent="0.2">
      <c r="B7" s="4" t="s">
        <v>8</v>
      </c>
      <c r="C7" s="4"/>
      <c r="D7" s="4"/>
      <c r="E7" s="4"/>
      <c r="F7" s="4"/>
      <c r="G7" s="4">
        <v>0.5</v>
      </c>
    </row>
    <row r="8" spans="2:8" x14ac:dyDescent="0.2">
      <c r="B8" s="3" t="s">
        <v>9</v>
      </c>
      <c r="C8" s="4"/>
      <c r="D8" s="4"/>
      <c r="E8" s="4"/>
      <c r="F8" s="4"/>
      <c r="G8" s="4"/>
    </row>
    <row r="9" spans="2:8" x14ac:dyDescent="0.2">
      <c r="B9" s="4" t="s">
        <v>10</v>
      </c>
      <c r="C9" s="4">
        <v>6</v>
      </c>
      <c r="D9" s="4"/>
      <c r="E9" s="4"/>
      <c r="F9" s="4"/>
      <c r="G9" s="4"/>
    </row>
    <row r="10" spans="2:8" x14ac:dyDescent="0.2">
      <c r="B10" s="4" t="s">
        <v>11</v>
      </c>
      <c r="C10" s="4"/>
      <c r="D10" s="4">
        <v>0.5</v>
      </c>
      <c r="E10" s="4"/>
      <c r="F10" s="4"/>
      <c r="G10" s="4"/>
    </row>
    <row r="11" spans="2:8" x14ac:dyDescent="0.2">
      <c r="B11" s="3" t="s">
        <v>12</v>
      </c>
      <c r="C11" s="3">
        <v>-6</v>
      </c>
      <c r="D11" s="3">
        <v>1.5</v>
      </c>
      <c r="E11" s="3">
        <v>2</v>
      </c>
      <c r="F11" s="3">
        <v>2</v>
      </c>
      <c r="G11" s="3">
        <v>2.5</v>
      </c>
      <c r="H11" s="5"/>
    </row>
    <row r="12" spans="2:8" x14ac:dyDescent="0.2">
      <c r="B12" s="4" t="s">
        <v>13</v>
      </c>
      <c r="C12" s="4">
        <f>1/(1+10%)^0</f>
        <v>1</v>
      </c>
      <c r="D12" s="6">
        <f>1/(1+10%)^1</f>
        <v>0.90909090909090906</v>
      </c>
      <c r="E12" s="6">
        <f>1/(1+10%)^2</f>
        <v>0.82644628099173545</v>
      </c>
      <c r="F12" s="6">
        <f>1/(1+10%)^3</f>
        <v>0.75131480090157754</v>
      </c>
      <c r="G12" s="6">
        <f>1/(1+10%)^4</f>
        <v>0.68301345536507052</v>
      </c>
    </row>
    <row r="13" spans="2:8" x14ac:dyDescent="0.2">
      <c r="B13" s="4" t="s">
        <v>16</v>
      </c>
      <c r="C13" s="4">
        <f>C12*C11</f>
        <v>-6</v>
      </c>
      <c r="D13" s="7">
        <f t="shared" ref="D13:G13" si="0">D12*D11</f>
        <v>1.3636363636363635</v>
      </c>
      <c r="E13" s="7">
        <f t="shared" si="0"/>
        <v>1.6528925619834709</v>
      </c>
      <c r="F13" s="7">
        <f t="shared" si="0"/>
        <v>1.5026296018031551</v>
      </c>
      <c r="G13" s="7">
        <f t="shared" si="0"/>
        <v>1.7075336384126762</v>
      </c>
    </row>
    <row r="14" spans="2:8" x14ac:dyDescent="0.2">
      <c r="B14" s="3" t="s">
        <v>18</v>
      </c>
      <c r="C14" s="11">
        <f>SUM(C13:G13)</f>
        <v>0.22669216583566554</v>
      </c>
      <c r="H14" s="15">
        <f>NPV(10%,D11:G11)+C11</f>
        <v>0.22669216583566598</v>
      </c>
    </row>
    <row r="15" spans="2:8" x14ac:dyDescent="0.2">
      <c r="B15" s="4" t="s">
        <v>17</v>
      </c>
      <c r="C15" s="4">
        <f>1/(1+15%)^0</f>
        <v>1</v>
      </c>
      <c r="D15" s="6">
        <f>1/(1+15%)^1</f>
        <v>0.86956521739130443</v>
      </c>
      <c r="E15" s="6">
        <f>1/(1+15%)^2</f>
        <v>0.7561436672967865</v>
      </c>
      <c r="F15" s="6">
        <f>1/(1+15%)^3</f>
        <v>0.65751623243198831</v>
      </c>
      <c r="G15" s="6">
        <f>1/(1+15%)^4</f>
        <v>0.57175324559303342</v>
      </c>
      <c r="H15" s="1"/>
    </row>
    <row r="16" spans="2:8" x14ac:dyDescent="0.2">
      <c r="B16" s="4" t="s">
        <v>16</v>
      </c>
      <c r="C16" s="2">
        <f>C15*C11</f>
        <v>-6</v>
      </c>
      <c r="D16" s="8">
        <f t="shared" ref="D16:G16" si="1">D15*D11</f>
        <v>1.3043478260869565</v>
      </c>
      <c r="E16" s="8">
        <f t="shared" si="1"/>
        <v>1.512287334593573</v>
      </c>
      <c r="F16" s="8">
        <f t="shared" si="1"/>
        <v>1.3150324648639766</v>
      </c>
      <c r="G16" s="8">
        <f t="shared" si="1"/>
        <v>1.4293831139825834</v>
      </c>
      <c r="H16" s="1"/>
    </row>
    <row r="17" spans="2:8" x14ac:dyDescent="0.2">
      <c r="B17" s="3" t="s">
        <v>19</v>
      </c>
      <c r="C17" s="12">
        <f>SUM(C16:G16)</f>
        <v>-0.43894926047290994</v>
      </c>
      <c r="D17" s="9"/>
      <c r="H17" s="15">
        <f>NPV(15%,D11:G11)+C11</f>
        <v>-0.43894926047290994</v>
      </c>
    </row>
    <row r="18" spans="2:8" x14ac:dyDescent="0.2">
      <c r="B18" s="3" t="s">
        <v>20</v>
      </c>
      <c r="C18" s="13">
        <f>10%+(15%-10%)*C14/(C14-C17)</f>
        <v>0.11702809927957943</v>
      </c>
      <c r="H18" s="16">
        <f>IRR(C11:G11)</f>
        <v>0.11603952125575345</v>
      </c>
    </row>
    <row r="19" spans="2:8" x14ac:dyDescent="0.2">
      <c r="C19" s="10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 Vu Ngoc</dc:creator>
  <cp:lastModifiedBy>Nga Vu Ngoc</cp:lastModifiedBy>
  <dcterms:created xsi:type="dcterms:W3CDTF">2019-05-13T01:14:40Z</dcterms:created>
  <dcterms:modified xsi:type="dcterms:W3CDTF">2019-05-13T01:42:28Z</dcterms:modified>
</cp:coreProperties>
</file>